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easin\OneDrive\Documents\Easington Parish Council\Finance\Budget and Precept\2024 to 2025\"/>
    </mc:Choice>
  </mc:AlternateContent>
  <xr:revisionPtr revIDLastSave="0" documentId="13_ncr:1_{9E447A8A-406E-4DD3-A619-B2037A2889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0 -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9" i="1" l="1"/>
  <c r="I49" i="1" l="1"/>
  <c r="I15" i="1"/>
  <c r="F49" i="1"/>
  <c r="F32" i="1"/>
  <c r="F15" i="1"/>
  <c r="F34" i="1" l="1"/>
  <c r="F52" i="1" s="1"/>
  <c r="J32" i="1"/>
  <c r="I32" i="1"/>
  <c r="I34" i="1" s="1"/>
  <c r="I52" i="1" s="1"/>
  <c r="J20" i="1"/>
  <c r="J15" i="1"/>
  <c r="J34" i="1" l="1"/>
  <c r="J52" i="1" s="1"/>
  <c r="M49" i="1"/>
  <c r="B49" i="1" l="1"/>
  <c r="G49" i="1"/>
  <c r="K49" i="1"/>
  <c r="D49" i="1" l="1"/>
  <c r="M15" i="1" l="1"/>
  <c r="M20" i="1"/>
  <c r="M32" i="1"/>
  <c r="M34" i="1" l="1"/>
  <c r="M52" i="1" s="1"/>
  <c r="G32" i="1" l="1"/>
  <c r="G20" i="1"/>
  <c r="G15" i="1"/>
  <c r="G34" i="1" l="1"/>
  <c r="G52" i="1" s="1"/>
  <c r="D32" i="1"/>
  <c r="D20" i="1"/>
  <c r="D15" i="1"/>
  <c r="D34" i="1" l="1"/>
  <c r="D52" i="1" s="1"/>
  <c r="K32" i="1"/>
  <c r="K20" i="1"/>
  <c r="K15" i="1"/>
  <c r="K34" i="1" l="1"/>
  <c r="B15" i="1"/>
  <c r="B32" i="1"/>
  <c r="K52" i="1" l="1"/>
  <c r="B20" i="1"/>
  <c r="B34" i="1" s="1"/>
  <c r="B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 Dalton</author>
  </authors>
  <commentList>
    <comment ref="K4" authorId="0" shapeId="0" xr:uid="{98E25B78-5BC6-4913-802B-D782C64C31C2}">
      <text>
        <r>
          <rPr>
            <b/>
            <sz val="9"/>
            <color indexed="81"/>
            <rFont val="Tahoma"/>
            <family val="2"/>
          </rPr>
          <t>Kim Dalton:</t>
        </r>
        <r>
          <rPr>
            <sz val="9"/>
            <color indexed="81"/>
            <rFont val="Tahoma"/>
            <family val="2"/>
          </rPr>
          <t xml:space="preserve">
Overspend of 268.60 to be taken from Office Expenses</t>
        </r>
      </text>
    </comment>
    <comment ref="M4" authorId="0" shapeId="0" xr:uid="{E5412489-BC18-43FE-AF49-D5188A39D3C0}">
      <text>
        <r>
          <rPr>
            <b/>
            <sz val="9"/>
            <color indexed="81"/>
            <rFont val="Tahoma"/>
            <family val="2"/>
          </rPr>
          <t>Kim Dalton:</t>
        </r>
        <r>
          <rPr>
            <sz val="9"/>
            <color indexed="81"/>
            <rFont val="Tahoma"/>
            <family val="2"/>
          </rPr>
          <t xml:space="preserve">
Slightly reduced as 2023/2024 figure included a back payment Overall the charge assumes a 5% increase in fees.</t>
        </r>
      </text>
    </comment>
    <comment ref="M6" authorId="0" shapeId="0" xr:uid="{6A719BCC-CD79-4BD0-83CD-BDE858192852}">
      <text>
        <r>
          <rPr>
            <b/>
            <sz val="9"/>
            <color indexed="81"/>
            <rFont val="Tahoma"/>
            <family val="2"/>
          </rPr>
          <t>Kim Dalton:</t>
        </r>
        <r>
          <rPr>
            <sz val="9"/>
            <color indexed="81"/>
            <rFont val="Tahoma"/>
            <family val="2"/>
          </rPr>
          <t xml:space="preserve">
Most PC meetings are around 1hr 30 mins, therefore booking time has been reduced from previous 2 hours</t>
        </r>
      </text>
    </comment>
    <comment ref="M14" authorId="0" shapeId="0" xr:uid="{E8B13A19-C860-4F57-AD35-9700AFBF6B18}">
      <text>
        <r>
          <rPr>
            <b/>
            <sz val="9"/>
            <color indexed="81"/>
            <rFont val="Tahoma"/>
            <family val="2"/>
          </rPr>
          <t>Kim Dalton:</t>
        </r>
        <r>
          <rPr>
            <sz val="9"/>
            <color indexed="81"/>
            <rFont val="Tahoma"/>
            <family val="2"/>
          </rPr>
          <t xml:space="preserve">
Clerk - assumes £1.00 increase and a further £1.00 per hour increase when CILCA passed.
Litter Pickers is the Minimum Wage at £11.00 per hour as from 01 April 2024</t>
        </r>
      </text>
    </comment>
    <comment ref="M23" authorId="0" shapeId="0" xr:uid="{BF0BC4E3-7E35-4733-8943-A0E209C0BBB7}">
      <text>
        <r>
          <rPr>
            <b/>
            <sz val="9"/>
            <color indexed="81"/>
            <rFont val="Tahoma"/>
            <family val="2"/>
          </rPr>
          <t>Kim Dalton:</t>
        </r>
        <r>
          <rPr>
            <sz val="9"/>
            <color indexed="81"/>
            <rFont val="Tahoma"/>
            <family val="2"/>
          </rPr>
          <t xml:space="preserve">
Defibrillator costs are unknown - previously pads had to be replaced 3 times in a year - if additional costs required agreement will be required to use reserves </t>
        </r>
      </text>
    </comment>
    <comment ref="M24" authorId="0" shapeId="0" xr:uid="{31E25E7F-F20A-442C-9918-60C5461A5DA0}">
      <text>
        <r>
          <rPr>
            <b/>
            <sz val="9"/>
            <color indexed="81"/>
            <rFont val="Tahoma"/>
            <family val="2"/>
          </rPr>
          <t>Kim Dalton:</t>
        </r>
        <r>
          <rPr>
            <sz val="9"/>
            <color indexed="81"/>
            <rFont val="Tahoma"/>
            <family val="2"/>
          </rPr>
          <t xml:space="preserve">
Contract applying from 01/04/2023 to 01/04/2026. Charge is as £157.50 per hour</t>
        </r>
      </text>
    </comment>
    <comment ref="M26" authorId="0" shapeId="0" xr:uid="{3EA01E22-1189-4A62-A306-0BD34DA348AA}">
      <text>
        <r>
          <rPr>
            <b/>
            <sz val="9"/>
            <color indexed="81"/>
            <rFont val="Tahoma"/>
            <family val="2"/>
          </rPr>
          <t>Kim Dalton:</t>
        </r>
        <r>
          <rPr>
            <sz val="9"/>
            <color indexed="81"/>
            <rFont val="Tahoma"/>
            <family val="2"/>
          </rPr>
          <t xml:space="preserve">
Estimate to replace Cemetery seat - average cost for a bench of recyclable material used</t>
        </r>
      </text>
    </comment>
    <comment ref="M30" authorId="0" shapeId="0" xr:uid="{0CE19CFF-5C6C-41C6-9B3F-CB01E6A3D844}">
      <text>
        <r>
          <rPr>
            <b/>
            <sz val="9"/>
            <color indexed="81"/>
            <rFont val="Tahoma"/>
            <family val="2"/>
          </rPr>
          <t>Kim Dalton:</t>
        </r>
        <r>
          <rPr>
            <sz val="9"/>
            <color indexed="81"/>
            <rFont val="Tahoma"/>
            <family val="2"/>
          </rPr>
          <t xml:space="preserve">
Set an amount in reserves for this cost</t>
        </r>
      </text>
    </comment>
    <comment ref="M43" authorId="0" shapeId="0" xr:uid="{899D57E8-A9B9-4EA3-94FF-77068F598F44}">
      <text>
        <r>
          <rPr>
            <b/>
            <sz val="9"/>
            <color indexed="81"/>
            <rFont val="Tahoma"/>
            <family val="2"/>
          </rPr>
          <t>Kim Dalton:</t>
        </r>
        <r>
          <rPr>
            <sz val="9"/>
            <color indexed="81"/>
            <rFont val="Tahoma"/>
            <family val="2"/>
          </rPr>
          <t xml:space="preserve">
Assumes Current Interest Rate of 2/75% AER remains.</t>
        </r>
      </text>
    </comment>
    <comment ref="M44" authorId="0" shapeId="0" xr:uid="{A9F2D4BC-A07F-4477-AD93-61A1D80D420E}">
      <text>
        <r>
          <rPr>
            <b/>
            <sz val="9"/>
            <color indexed="81"/>
            <rFont val="Tahoma"/>
            <family val="2"/>
          </rPr>
          <t>Kim Dalton:</t>
        </r>
        <r>
          <rPr>
            <sz val="9"/>
            <color indexed="81"/>
            <rFont val="Tahoma"/>
            <family val="2"/>
          </rPr>
          <t xml:space="preserve">
Projection based on the average Cemetery Fees received over a 4 year period</t>
        </r>
      </text>
    </comment>
  </commentList>
</comments>
</file>

<file path=xl/sharedStrings.xml><?xml version="1.0" encoding="utf-8"?>
<sst xmlns="http://schemas.openxmlformats.org/spreadsheetml/2006/main" count="92" uniqueCount="68">
  <si>
    <t>Insurance</t>
  </si>
  <si>
    <t>Training Courses</t>
  </si>
  <si>
    <t>Budget</t>
  </si>
  <si>
    <t>2021/2022</t>
  </si>
  <si>
    <t>Actual</t>
  </si>
  <si>
    <t>Description</t>
  </si>
  <si>
    <t>2020/2021</t>
  </si>
  <si>
    <t>Precept</t>
  </si>
  <si>
    <t>Village Work</t>
  </si>
  <si>
    <t>Flood Reserve</t>
  </si>
  <si>
    <t>Grass Cutting Contract</t>
  </si>
  <si>
    <t>Chairman's Fund</t>
  </si>
  <si>
    <t>Office Expenses</t>
  </si>
  <si>
    <t>Waste Collection</t>
  </si>
  <si>
    <t>Rates - Cemetery</t>
  </si>
  <si>
    <t>Defib Accessories</t>
  </si>
  <si>
    <t>Grants</t>
  </si>
  <si>
    <t>Kiosk - Costs</t>
  </si>
  <si>
    <t>Seating</t>
  </si>
  <si>
    <t>IT Equipment</t>
  </si>
  <si>
    <t>M/soft 365 &amp; Norton AV</t>
  </si>
  <si>
    <t>Severe Weather Costs</t>
  </si>
  <si>
    <t>Office Costs</t>
  </si>
  <si>
    <t xml:space="preserve">Grants </t>
  </si>
  <si>
    <t>Community Costs</t>
  </si>
  <si>
    <t xml:space="preserve">ERNLLCA/SLCC </t>
  </si>
  <si>
    <t xml:space="preserve">General Reserve </t>
  </si>
  <si>
    <t>Allotment Costs</t>
  </si>
  <si>
    <t>Street Lighting</t>
  </si>
  <si>
    <t>2022/2023</t>
  </si>
  <si>
    <t>Cemetery Fees</t>
  </si>
  <si>
    <t>Wayleave</t>
  </si>
  <si>
    <t>Bank Interest</t>
  </si>
  <si>
    <t>2023/2024</t>
  </si>
  <si>
    <t>Hall Hire/Zoom</t>
  </si>
  <si>
    <t>Accountant/Audit Fees</t>
  </si>
  <si>
    <t>Salaries Inc. HMRC</t>
  </si>
  <si>
    <t>2024/2025</t>
  </si>
  <si>
    <t>Total Expenditure</t>
  </si>
  <si>
    <t>EXPENDITURE</t>
  </si>
  <si>
    <t>INCOME</t>
  </si>
  <si>
    <t>Allotment / Land Fees</t>
  </si>
  <si>
    <t>Total Income</t>
  </si>
  <si>
    <t>Income less Expenditure</t>
  </si>
  <si>
    <t>General Reserve</t>
  </si>
  <si>
    <t xml:space="preserve">RESERVES </t>
  </si>
  <si>
    <t>as at 31 March 2024</t>
  </si>
  <si>
    <t>1. Green are Estimated Final Figure</t>
  </si>
  <si>
    <t>figures for 2024/2025</t>
  </si>
  <si>
    <t>Forecast</t>
  </si>
  <si>
    <t>To Date</t>
  </si>
  <si>
    <t>Comments</t>
  </si>
  <si>
    <t>Reduced as booked less time for meeting</t>
  </si>
  <si>
    <t>23/24 fig included underpayment re 22</t>
  </si>
  <si>
    <t>RBL - Wreath</t>
  </si>
  <si>
    <t>Fixed 3 year contract Year 2 of 3</t>
  </si>
  <si>
    <t>Replace Cemetery Seat</t>
  </si>
  <si>
    <t xml:space="preserve">2. Blue - Projected / Budget  </t>
  </si>
  <si>
    <t>2023 - H&amp;S Training Course - Defibrillator's</t>
  </si>
  <si>
    <t>CILCA Fees to be taken from reserve 23/24</t>
  </si>
  <si>
    <t>Beacon Topper - D Day</t>
  </si>
  <si>
    <t>Public Health Act 1936 s234</t>
  </si>
  <si>
    <t>LGA 1972, s112</t>
  </si>
  <si>
    <t>Severe Weather Reserve</t>
  </si>
  <si>
    <t>Prepared - October 2023</t>
  </si>
  <si>
    <t>Includes potential costs for Elections/Locum Clerk / Uninsured Legal Costs / additional Defibrillator Costs</t>
  </si>
  <si>
    <t>Section 137 Payments</t>
  </si>
  <si>
    <t>3. VAT is not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</si>
</sst>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44" formatCode="_-&quot;£&quot;* #,##0.00_-;\-&quot;£&quot;* #,##0.00_-;_-&quot;£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2" fontId="4" fillId="0" borderId="0" xfId="0" applyNumberFormat="1" applyFont="1" applyAlignment="1">
      <alignment horizontal="right"/>
    </xf>
    <xf numFmtId="0" fontId="4" fillId="2" borderId="0" xfId="0" applyFont="1" applyFill="1"/>
    <xf numFmtId="2" fontId="4" fillId="0" borderId="0" xfId="0" applyNumberFormat="1" applyFont="1"/>
    <xf numFmtId="0" fontId="4" fillId="0" borderId="0" xfId="0" applyFont="1"/>
    <xf numFmtId="2" fontId="5" fillId="0" borderId="0" xfId="0" applyNumberFormat="1" applyFont="1"/>
    <xf numFmtId="0" fontId="5" fillId="0" borderId="0" xfId="0" applyFont="1"/>
    <xf numFmtId="2" fontId="5" fillId="2" borderId="0" xfId="0" applyNumberFormat="1" applyFont="1" applyFill="1"/>
    <xf numFmtId="2" fontId="6" fillId="0" borderId="0" xfId="0" applyNumberFormat="1" applyFont="1"/>
    <xf numFmtId="2" fontId="3" fillId="0" borderId="0" xfId="0" applyNumberFormat="1" applyFont="1"/>
    <xf numFmtId="2" fontId="7" fillId="0" borderId="0" xfId="0" applyNumberFormat="1" applyFont="1"/>
    <xf numFmtId="0" fontId="5" fillId="2" borderId="0" xfId="0" applyFont="1" applyFill="1"/>
    <xf numFmtId="2" fontId="5" fillId="0" borderId="0" xfId="1" applyNumberFormat="1" applyFont="1"/>
    <xf numFmtId="0" fontId="8" fillId="0" borderId="0" xfId="0" applyFont="1"/>
    <xf numFmtId="2" fontId="8" fillId="0" borderId="0" xfId="0" applyNumberFormat="1" applyFont="1"/>
    <xf numFmtId="2" fontId="8" fillId="2" borderId="0" xfId="0" applyNumberFormat="1" applyFont="1" applyFill="1"/>
    <xf numFmtId="0" fontId="8" fillId="2" borderId="0" xfId="0" applyFont="1" applyFill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9" fillId="2" borderId="0" xfId="0" applyFont="1" applyFill="1"/>
    <xf numFmtId="0" fontId="7" fillId="2" borderId="0" xfId="0" applyFont="1" applyFill="1"/>
    <xf numFmtId="6" fontId="5" fillId="2" borderId="0" xfId="0" applyNumberFormat="1" applyFont="1" applyFill="1"/>
    <xf numFmtId="2" fontId="7" fillId="0" borderId="0" xfId="0" applyNumberFormat="1" applyFont="1" applyAlignment="1">
      <alignment horizontal="right"/>
    </xf>
    <xf numFmtId="0" fontId="10" fillId="0" borderId="0" xfId="0" applyFont="1"/>
    <xf numFmtId="2" fontId="10" fillId="0" borderId="0" xfId="0" applyNumberFormat="1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2" fontId="11" fillId="0" borderId="0" xfId="0" applyNumberFormat="1" applyFont="1"/>
    <xf numFmtId="0" fontId="11" fillId="0" borderId="0" xfId="0" applyFont="1"/>
    <xf numFmtId="0" fontId="12" fillId="0" borderId="0" xfId="0" applyFont="1"/>
    <xf numFmtId="2" fontId="12" fillId="0" borderId="0" xfId="0" applyNumberFormat="1" applyFont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2" fontId="12" fillId="0" borderId="0" xfId="0" applyNumberFormat="1" applyFont="1"/>
    <xf numFmtId="2" fontId="12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6" fillId="2" borderId="0" xfId="0" applyNumberFormat="1" applyFont="1" applyFill="1"/>
    <xf numFmtId="2" fontId="9" fillId="0" borderId="0" xfId="0" applyNumberFormat="1" applyFont="1"/>
    <xf numFmtId="2" fontId="13" fillId="0" borderId="0" xfId="0" applyNumberFormat="1" applyFont="1"/>
    <xf numFmtId="2" fontId="5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9" fillId="0" borderId="0" xfId="0" applyFont="1"/>
    <xf numFmtId="2" fontId="14" fillId="0" borderId="0" xfId="0" applyNumberFormat="1" applyFont="1"/>
    <xf numFmtId="0" fontId="11" fillId="0" borderId="0" xfId="0" applyFont="1" applyAlignment="1">
      <alignment horizontal="right"/>
    </xf>
    <xf numFmtId="0" fontId="1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1"/>
  <sheetViews>
    <sheetView tabSelected="1" view="pageLayout" topLeftCell="A40" zoomScaleNormal="100" workbookViewId="0">
      <selection activeCell="L62" sqref="L62"/>
    </sheetView>
  </sheetViews>
  <sheetFormatPr defaultRowHeight="15.75" x14ac:dyDescent="0.25"/>
  <cols>
    <col min="1" max="1" width="24.7109375" style="7" bestFit="1" customWidth="1"/>
    <col min="2" max="2" width="11.7109375" style="6" bestFit="1" customWidth="1"/>
    <col min="3" max="3" width="4.28515625" style="7" customWidth="1"/>
    <col min="4" max="4" width="9.5703125" style="6" bestFit="1" customWidth="1"/>
    <col min="5" max="5" width="4.28515625" style="7" customWidth="1"/>
    <col min="6" max="6" width="11.140625" style="7" bestFit="1" customWidth="1"/>
    <col min="7" max="7" width="9.5703125" style="6" bestFit="1" customWidth="1"/>
    <col min="8" max="8" width="6.85546875" style="8" customWidth="1"/>
    <col min="9" max="10" width="11.140625" style="6" bestFit="1" customWidth="1"/>
    <col min="11" max="11" width="10" style="6" bestFit="1" customWidth="1"/>
    <col min="12" max="12" width="3.7109375" style="7" customWidth="1"/>
    <col min="13" max="13" width="10" style="30" bestFit="1" customWidth="1"/>
    <col min="14" max="14" width="36.5703125" style="7" bestFit="1" customWidth="1"/>
    <col min="15" max="16" width="9.140625" style="7"/>
    <col min="17" max="17" width="34.5703125" style="7" bestFit="1" customWidth="1"/>
    <col min="18" max="16384" width="9.140625" style="7"/>
  </cols>
  <sheetData>
    <row r="1" spans="1:15" s="32" customFormat="1" x14ac:dyDescent="0.25">
      <c r="A1" s="32" t="s">
        <v>5</v>
      </c>
      <c r="B1" s="33" t="s">
        <v>6</v>
      </c>
      <c r="C1" s="34"/>
      <c r="D1" s="33" t="s">
        <v>3</v>
      </c>
      <c r="E1" s="34"/>
      <c r="F1" s="32" t="s">
        <v>29</v>
      </c>
      <c r="G1" s="33" t="s">
        <v>29</v>
      </c>
      <c r="H1" s="37"/>
      <c r="I1" s="43" t="s">
        <v>33</v>
      </c>
      <c r="J1" s="33" t="s">
        <v>33</v>
      </c>
      <c r="K1" s="33" t="s">
        <v>33</v>
      </c>
      <c r="L1" s="35"/>
      <c r="M1" s="36" t="s">
        <v>37</v>
      </c>
      <c r="N1" s="1" t="s">
        <v>51</v>
      </c>
    </row>
    <row r="2" spans="1:15" s="5" customFormat="1" x14ac:dyDescent="0.25">
      <c r="A2" s="32" t="s">
        <v>39</v>
      </c>
      <c r="B2" s="2" t="s">
        <v>4</v>
      </c>
      <c r="C2" s="3"/>
      <c r="D2" s="2" t="s">
        <v>4</v>
      </c>
      <c r="E2" s="3"/>
      <c r="F2" s="5" t="s">
        <v>2</v>
      </c>
      <c r="G2" s="4" t="s">
        <v>4</v>
      </c>
      <c r="H2" s="38"/>
      <c r="I2" s="4" t="s">
        <v>2</v>
      </c>
      <c r="J2" s="4" t="s">
        <v>50</v>
      </c>
      <c r="K2" s="4" t="s">
        <v>49</v>
      </c>
      <c r="L2" s="3"/>
      <c r="M2" s="30" t="s">
        <v>2</v>
      </c>
      <c r="O2" s="6"/>
    </row>
    <row r="3" spans="1:15" s="5" customFormat="1" x14ac:dyDescent="0.25">
      <c r="A3" s="1" t="s">
        <v>22</v>
      </c>
      <c r="B3" s="2"/>
      <c r="C3" s="3"/>
      <c r="D3" s="2"/>
      <c r="E3" s="3"/>
      <c r="G3" s="4"/>
      <c r="H3" s="38"/>
      <c r="I3" s="4"/>
      <c r="J3" s="4"/>
      <c r="K3" s="41"/>
      <c r="L3" s="3"/>
      <c r="M3" s="30"/>
      <c r="O3" s="6"/>
    </row>
    <row r="4" spans="1:15" x14ac:dyDescent="0.25">
      <c r="A4" s="7" t="s">
        <v>35</v>
      </c>
      <c r="B4" s="6">
        <v>50</v>
      </c>
      <c r="C4" s="8"/>
      <c r="D4" s="6">
        <v>450.4</v>
      </c>
      <c r="E4" s="8"/>
      <c r="F4" s="6">
        <v>540</v>
      </c>
      <c r="G4" s="6">
        <v>407.4</v>
      </c>
      <c r="I4" s="6">
        <v>450</v>
      </c>
      <c r="J4" s="6">
        <v>718.6</v>
      </c>
      <c r="K4" s="40">
        <v>718.6</v>
      </c>
      <c r="L4" s="8"/>
      <c r="M4" s="30">
        <v>607</v>
      </c>
      <c r="N4" s="7" t="s">
        <v>53</v>
      </c>
    </row>
    <row r="5" spans="1:15" x14ac:dyDescent="0.25">
      <c r="A5" s="7" t="s">
        <v>11</v>
      </c>
      <c r="B5" s="6">
        <v>0</v>
      </c>
      <c r="C5" s="8"/>
      <c r="D5" s="6">
        <v>48.98</v>
      </c>
      <c r="E5" s="8"/>
      <c r="F5" s="6">
        <v>100</v>
      </c>
      <c r="G5" s="6">
        <v>70</v>
      </c>
      <c r="I5" s="6">
        <v>100</v>
      </c>
      <c r="J5" s="6">
        <v>0</v>
      </c>
      <c r="K5" s="40">
        <v>0</v>
      </c>
      <c r="L5" s="8"/>
      <c r="M5" s="30">
        <v>100</v>
      </c>
    </row>
    <row r="6" spans="1:15" x14ac:dyDescent="0.25">
      <c r="A6" s="7" t="s">
        <v>34</v>
      </c>
      <c r="B6" s="9">
        <v>127.28</v>
      </c>
      <c r="C6" s="8"/>
      <c r="D6" s="6">
        <v>207.73</v>
      </c>
      <c r="E6" s="8"/>
      <c r="F6" s="6">
        <v>200</v>
      </c>
      <c r="G6" s="9">
        <v>267.75</v>
      </c>
      <c r="H6" s="39"/>
      <c r="I6" s="6">
        <v>400</v>
      </c>
      <c r="J6" s="6">
        <v>159.5</v>
      </c>
      <c r="K6" s="40">
        <v>409.5</v>
      </c>
      <c r="L6" s="8"/>
      <c r="M6" s="30">
        <v>315</v>
      </c>
      <c r="N6" s="7" t="s">
        <v>52</v>
      </c>
    </row>
    <row r="7" spans="1:15" x14ac:dyDescent="0.25">
      <c r="A7" s="7" t="s">
        <v>25</v>
      </c>
      <c r="B7" s="6">
        <v>457.18</v>
      </c>
      <c r="C7" s="8"/>
      <c r="D7" s="6">
        <v>470.54</v>
      </c>
      <c r="E7" s="8"/>
      <c r="F7" s="6">
        <v>390</v>
      </c>
      <c r="G7" s="6">
        <v>489.18</v>
      </c>
      <c r="I7" s="6">
        <v>490</v>
      </c>
      <c r="J7" s="6">
        <v>408.71</v>
      </c>
      <c r="K7" s="40">
        <v>502</v>
      </c>
      <c r="L7" s="12"/>
      <c r="M7" s="30">
        <v>530</v>
      </c>
      <c r="O7" s="13"/>
    </row>
    <row r="8" spans="1:15" x14ac:dyDescent="0.25">
      <c r="A8" s="7" t="s">
        <v>12</v>
      </c>
      <c r="B8" s="9">
        <v>382.77</v>
      </c>
      <c r="C8" s="8"/>
      <c r="D8" s="6">
        <v>211.28</v>
      </c>
      <c r="E8" s="8"/>
      <c r="F8" s="6">
        <v>200</v>
      </c>
      <c r="G8" s="9">
        <v>295.70999999999998</v>
      </c>
      <c r="H8" s="39"/>
      <c r="I8" s="6">
        <v>350</v>
      </c>
      <c r="J8" s="6">
        <v>142.61000000000001</v>
      </c>
      <c r="K8" s="40">
        <v>192.61</v>
      </c>
      <c r="L8" s="12"/>
      <c r="M8" s="30">
        <v>350</v>
      </c>
      <c r="N8" s="14"/>
      <c r="O8" s="6"/>
    </row>
    <row r="9" spans="1:15" x14ac:dyDescent="0.25">
      <c r="A9" s="7" t="s">
        <v>17</v>
      </c>
      <c r="B9" s="6">
        <v>550</v>
      </c>
      <c r="C9" s="8"/>
      <c r="D9" s="6">
        <v>0</v>
      </c>
      <c r="E9" s="8"/>
      <c r="F9" s="6">
        <v>0</v>
      </c>
      <c r="G9" s="6">
        <v>0</v>
      </c>
      <c r="I9" s="6">
        <v>0</v>
      </c>
      <c r="J9" s="6">
        <v>0</v>
      </c>
      <c r="K9" s="9">
        <v>0</v>
      </c>
      <c r="L9" s="12"/>
      <c r="M9" s="30">
        <v>0</v>
      </c>
      <c r="O9" s="6"/>
    </row>
    <row r="10" spans="1:15" ht="14.25" customHeight="1" x14ac:dyDescent="0.25">
      <c r="A10" s="7" t="s">
        <v>0</v>
      </c>
      <c r="B10" s="9">
        <v>397.04</v>
      </c>
      <c r="C10" s="8"/>
      <c r="D10" s="6">
        <v>395.47</v>
      </c>
      <c r="E10" s="8"/>
      <c r="F10" s="6">
        <v>420</v>
      </c>
      <c r="G10" s="9">
        <v>363</v>
      </c>
      <c r="H10" s="39"/>
      <c r="I10" s="6">
        <v>420</v>
      </c>
      <c r="J10" s="6">
        <v>0</v>
      </c>
      <c r="K10" s="40">
        <v>435</v>
      </c>
      <c r="L10" s="12"/>
      <c r="M10" s="30">
        <v>500</v>
      </c>
      <c r="O10" s="15"/>
    </row>
    <row r="11" spans="1:15" ht="14.25" customHeight="1" x14ac:dyDescent="0.25">
      <c r="A11" s="7" t="s">
        <v>19</v>
      </c>
      <c r="B11" s="9">
        <v>933.17</v>
      </c>
      <c r="C11" s="8"/>
      <c r="D11" s="6">
        <v>0</v>
      </c>
      <c r="E11" s="8"/>
      <c r="F11" s="6">
        <v>100</v>
      </c>
      <c r="G11" s="6">
        <v>0</v>
      </c>
      <c r="I11" s="6">
        <v>100</v>
      </c>
      <c r="J11" s="6">
        <v>0</v>
      </c>
      <c r="K11" s="40">
        <v>0</v>
      </c>
      <c r="L11" s="12"/>
      <c r="M11" s="30">
        <v>100</v>
      </c>
      <c r="O11" s="15"/>
    </row>
    <row r="12" spans="1:15" ht="14.25" customHeight="1" x14ac:dyDescent="0.25">
      <c r="A12" s="7" t="s">
        <v>20</v>
      </c>
      <c r="B12" s="9">
        <v>126.39</v>
      </c>
      <c r="C12" s="8"/>
      <c r="D12" s="6">
        <v>112.8</v>
      </c>
      <c r="E12" s="8"/>
      <c r="F12" s="6">
        <v>150</v>
      </c>
      <c r="G12" s="9">
        <v>166.96</v>
      </c>
      <c r="H12" s="39"/>
      <c r="I12" s="6">
        <v>180</v>
      </c>
      <c r="J12" s="6">
        <v>119.96</v>
      </c>
      <c r="K12" s="40">
        <v>171.46</v>
      </c>
      <c r="L12" s="12"/>
      <c r="M12" s="30">
        <v>189</v>
      </c>
      <c r="N12" s="14"/>
      <c r="O12" s="6"/>
    </row>
    <row r="13" spans="1:15" x14ac:dyDescent="0.25">
      <c r="A13" s="7" t="s">
        <v>1</v>
      </c>
      <c r="B13" s="9">
        <v>216</v>
      </c>
      <c r="C13" s="8"/>
      <c r="D13" s="6">
        <v>360</v>
      </c>
      <c r="E13" s="8"/>
      <c r="F13" s="6">
        <v>250</v>
      </c>
      <c r="G13" s="6">
        <v>0</v>
      </c>
      <c r="I13" s="6">
        <v>400</v>
      </c>
      <c r="J13" s="6">
        <v>375</v>
      </c>
      <c r="K13" s="40">
        <v>385</v>
      </c>
      <c r="L13" s="12"/>
      <c r="M13" s="30">
        <v>500</v>
      </c>
      <c r="N13" s="7" t="s">
        <v>58</v>
      </c>
    </row>
    <row r="14" spans="1:15" x14ac:dyDescent="0.25">
      <c r="A14" s="7" t="s">
        <v>36</v>
      </c>
      <c r="B14" s="9">
        <v>7223.16</v>
      </c>
      <c r="C14" s="8"/>
      <c r="D14" s="6">
        <v>7522.54</v>
      </c>
      <c r="E14" s="8"/>
      <c r="F14" s="6">
        <v>7438</v>
      </c>
      <c r="G14" s="9">
        <v>8056.97</v>
      </c>
      <c r="H14" s="39"/>
      <c r="I14" s="6">
        <v>8640</v>
      </c>
      <c r="J14" s="6">
        <v>4923.62</v>
      </c>
      <c r="K14" s="40">
        <v>8640</v>
      </c>
      <c r="L14" s="12"/>
      <c r="M14" s="30">
        <v>9368</v>
      </c>
      <c r="N14" s="7" t="s">
        <v>62</v>
      </c>
    </row>
    <row r="15" spans="1:15" s="14" customFormat="1" ht="14.25" customHeight="1" x14ac:dyDescent="0.25">
      <c r="B15" s="10">
        <f>SUM(B3:B14)</f>
        <v>10462.99</v>
      </c>
      <c r="C15" s="16"/>
      <c r="D15" s="15">
        <f>SUM(D4:D14)</f>
        <v>9779.74</v>
      </c>
      <c r="E15" s="16"/>
      <c r="F15" s="15">
        <f>SUM(F4:F14)</f>
        <v>9788</v>
      </c>
      <c r="G15" s="15">
        <f>SUM(G4:G14)</f>
        <v>10116.970000000001</v>
      </c>
      <c r="H15" s="16"/>
      <c r="I15" s="15">
        <f>SUM(I4:I14)</f>
        <v>11530</v>
      </c>
      <c r="J15" s="15">
        <f>SUM(J4:J14)</f>
        <v>6848</v>
      </c>
      <c r="K15" s="11">
        <f>SUM(K4:K14)</f>
        <v>11454.17</v>
      </c>
      <c r="L15" s="17"/>
      <c r="M15" s="30">
        <f>+SUM(M4:M14)</f>
        <v>12559</v>
      </c>
      <c r="N15" s="18"/>
      <c r="O15" s="7"/>
    </row>
    <row r="16" spans="1:15" x14ac:dyDescent="0.25">
      <c r="C16" s="12"/>
      <c r="E16" s="12"/>
      <c r="K16" s="40"/>
      <c r="L16" s="12"/>
    </row>
    <row r="17" spans="1:15" x14ac:dyDescent="0.25">
      <c r="A17" s="5" t="s">
        <v>23</v>
      </c>
      <c r="C17" s="12"/>
      <c r="E17" s="12"/>
      <c r="K17" s="40"/>
      <c r="L17" s="12"/>
      <c r="N17" s="14"/>
    </row>
    <row r="18" spans="1:15" x14ac:dyDescent="0.25">
      <c r="A18" s="7" t="s">
        <v>16</v>
      </c>
      <c r="B18" s="6">
        <v>600</v>
      </c>
      <c r="C18" s="8"/>
      <c r="D18" s="9">
        <v>650.70000000000005</v>
      </c>
      <c r="E18" s="8"/>
      <c r="F18" s="6">
        <v>0</v>
      </c>
      <c r="G18" s="6">
        <v>92</v>
      </c>
      <c r="I18" s="6">
        <v>0</v>
      </c>
      <c r="J18" s="6">
        <v>650</v>
      </c>
      <c r="K18" s="40">
        <v>650</v>
      </c>
      <c r="L18" s="12"/>
      <c r="M18" s="30">
        <v>0</v>
      </c>
      <c r="O18" s="6"/>
    </row>
    <row r="19" spans="1:15" x14ac:dyDescent="0.25">
      <c r="A19" s="7" t="s">
        <v>66</v>
      </c>
      <c r="B19" s="9">
        <v>100</v>
      </c>
      <c r="C19" s="8"/>
      <c r="D19" s="6">
        <v>100</v>
      </c>
      <c r="E19" s="8"/>
      <c r="F19" s="6">
        <v>100</v>
      </c>
      <c r="G19" s="9">
        <v>100</v>
      </c>
      <c r="H19" s="39"/>
      <c r="I19" s="9">
        <v>100</v>
      </c>
      <c r="J19" s="6">
        <v>0</v>
      </c>
      <c r="K19" s="40">
        <v>100</v>
      </c>
      <c r="L19" s="12"/>
      <c r="M19" s="30">
        <v>100</v>
      </c>
      <c r="N19" s="7" t="s">
        <v>54</v>
      </c>
      <c r="O19" s="6"/>
    </row>
    <row r="20" spans="1:15" s="14" customFormat="1" x14ac:dyDescent="0.25">
      <c r="B20" s="15">
        <f>SUM(B18:B19)</f>
        <v>700</v>
      </c>
      <c r="C20" s="17"/>
      <c r="D20" s="15">
        <f>SUM(D18:D19)</f>
        <v>750.7</v>
      </c>
      <c r="E20" s="17"/>
      <c r="F20" s="15">
        <v>100</v>
      </c>
      <c r="G20" s="15">
        <f>+SUM(G18:G19)</f>
        <v>192</v>
      </c>
      <c r="H20" s="16"/>
      <c r="I20" s="15">
        <v>100</v>
      </c>
      <c r="J20" s="15">
        <f>SUM(J18:J19)</f>
        <v>650</v>
      </c>
      <c r="K20" s="11">
        <f>SUM(K18:K19)</f>
        <v>750</v>
      </c>
      <c r="L20" s="17"/>
      <c r="M20" s="30">
        <f>SUM(M18:M19)</f>
        <v>100</v>
      </c>
      <c r="N20" s="7"/>
      <c r="O20" s="13"/>
    </row>
    <row r="21" spans="1:15" x14ac:dyDescent="0.25">
      <c r="C21" s="12"/>
      <c r="E21" s="12"/>
      <c r="K21" s="40"/>
      <c r="L21" s="12"/>
      <c r="O21" s="13"/>
    </row>
    <row r="22" spans="1:15" x14ac:dyDescent="0.25">
      <c r="A22" s="1" t="s">
        <v>24</v>
      </c>
      <c r="C22" s="12"/>
      <c r="E22" s="12"/>
      <c r="K22" s="40"/>
      <c r="L22" s="12"/>
      <c r="O22" s="6"/>
    </row>
    <row r="23" spans="1:15" x14ac:dyDescent="0.25">
      <c r="A23" s="7" t="s">
        <v>15</v>
      </c>
      <c r="B23" s="6">
        <v>102.59</v>
      </c>
      <c r="C23" s="8"/>
      <c r="D23" s="6">
        <v>0</v>
      </c>
      <c r="E23" s="8"/>
      <c r="F23" s="6">
        <v>150</v>
      </c>
      <c r="G23" s="9">
        <v>1031</v>
      </c>
      <c r="H23" s="39"/>
      <c r="I23" s="6">
        <v>450</v>
      </c>
      <c r="K23" s="40">
        <v>200</v>
      </c>
      <c r="L23" s="8"/>
      <c r="M23" s="30">
        <v>250</v>
      </c>
      <c r="N23" s="7" t="s">
        <v>61</v>
      </c>
      <c r="O23" s="6"/>
    </row>
    <row r="24" spans="1:15" ht="14.25" customHeight="1" x14ac:dyDescent="0.25">
      <c r="A24" s="7" t="s">
        <v>10</v>
      </c>
      <c r="B24" s="9">
        <v>4225</v>
      </c>
      <c r="C24" s="8"/>
      <c r="D24" s="6">
        <v>5940</v>
      </c>
      <c r="E24" s="8"/>
      <c r="F24" s="6">
        <v>5400</v>
      </c>
      <c r="G24" s="9">
        <v>4800</v>
      </c>
      <c r="H24" s="39"/>
      <c r="I24" s="6">
        <v>6000</v>
      </c>
      <c r="J24" s="6">
        <v>5197.5</v>
      </c>
      <c r="K24" s="40">
        <v>5670</v>
      </c>
      <c r="L24" s="12"/>
      <c r="M24" s="30">
        <v>5670</v>
      </c>
      <c r="N24" s="7" t="s">
        <v>55</v>
      </c>
    </row>
    <row r="25" spans="1:15" x14ac:dyDescent="0.25">
      <c r="A25" s="7" t="s">
        <v>14</v>
      </c>
      <c r="B25" s="6">
        <v>95.08</v>
      </c>
      <c r="C25" s="12"/>
      <c r="D25" s="6">
        <v>0</v>
      </c>
      <c r="E25" s="12"/>
      <c r="F25" s="6">
        <v>115</v>
      </c>
      <c r="G25" s="6">
        <v>312.12</v>
      </c>
      <c r="I25" s="6">
        <v>150</v>
      </c>
      <c r="J25" s="6">
        <v>229.54</v>
      </c>
      <c r="K25" s="40">
        <v>229.54</v>
      </c>
      <c r="L25" s="12"/>
      <c r="M25" s="30">
        <v>241</v>
      </c>
    </row>
    <row r="26" spans="1:15" x14ac:dyDescent="0.25">
      <c r="A26" s="7" t="s">
        <v>18</v>
      </c>
      <c r="B26" s="6">
        <v>130</v>
      </c>
      <c r="C26" s="12"/>
      <c r="D26" s="9">
        <v>437.03</v>
      </c>
      <c r="E26" s="12"/>
      <c r="F26" s="6">
        <v>250</v>
      </c>
      <c r="G26" s="6">
        <v>0</v>
      </c>
      <c r="I26" s="6">
        <v>250</v>
      </c>
      <c r="K26" s="40">
        <v>0</v>
      </c>
      <c r="L26" s="12"/>
      <c r="M26" s="30">
        <v>550</v>
      </c>
      <c r="N26" s="7" t="s">
        <v>56</v>
      </c>
    </row>
    <row r="27" spans="1:15" x14ac:dyDescent="0.25">
      <c r="A27" s="7" t="s">
        <v>28</v>
      </c>
      <c r="B27" s="9">
        <v>213.47</v>
      </c>
      <c r="C27" s="8"/>
      <c r="D27" s="6">
        <v>171.39</v>
      </c>
      <c r="E27" s="8"/>
      <c r="F27" s="6">
        <v>240</v>
      </c>
      <c r="G27" s="9">
        <v>199.8</v>
      </c>
      <c r="H27" s="39"/>
      <c r="I27" s="6">
        <v>220</v>
      </c>
      <c r="K27" s="40">
        <v>210.75</v>
      </c>
      <c r="L27" s="12"/>
      <c r="M27" s="30">
        <v>221</v>
      </c>
    </row>
    <row r="28" spans="1:15" x14ac:dyDescent="0.25">
      <c r="A28" s="7" t="s">
        <v>8</v>
      </c>
      <c r="B28" s="6">
        <v>550</v>
      </c>
      <c r="C28" s="8"/>
      <c r="D28" s="6">
        <v>3599.98</v>
      </c>
      <c r="E28" s="8"/>
      <c r="F28" s="6">
        <v>750</v>
      </c>
      <c r="G28" s="6">
        <v>883.48</v>
      </c>
      <c r="I28" s="6">
        <v>750</v>
      </c>
      <c r="K28" s="40">
        <v>100</v>
      </c>
      <c r="L28" s="12"/>
      <c r="M28" s="30">
        <v>500</v>
      </c>
    </row>
    <row r="29" spans="1:15" x14ac:dyDescent="0.25">
      <c r="A29" s="7" t="s">
        <v>13</v>
      </c>
      <c r="B29" s="6">
        <v>128.96</v>
      </c>
      <c r="C29" s="8"/>
      <c r="D29" s="6">
        <v>132.86000000000001</v>
      </c>
      <c r="E29" s="8"/>
      <c r="F29" s="6">
        <v>135</v>
      </c>
      <c r="G29" s="6">
        <v>138.06</v>
      </c>
      <c r="I29" s="6">
        <v>145</v>
      </c>
      <c r="J29" s="6">
        <v>147.94</v>
      </c>
      <c r="K29" s="40">
        <v>147.94</v>
      </c>
      <c r="L29" s="12"/>
      <c r="M29" s="30">
        <v>163</v>
      </c>
      <c r="N29" s="19"/>
    </row>
    <row r="30" spans="1:15" x14ac:dyDescent="0.25">
      <c r="A30" s="7" t="s">
        <v>21</v>
      </c>
      <c r="B30" s="6">
        <v>63</v>
      </c>
      <c r="C30" s="8"/>
      <c r="D30" s="6">
        <v>0</v>
      </c>
      <c r="E30" s="8"/>
      <c r="F30" s="6">
        <v>1000</v>
      </c>
      <c r="G30" s="6">
        <v>0</v>
      </c>
      <c r="I30" s="6">
        <v>1000</v>
      </c>
      <c r="K30" s="40">
        <v>0</v>
      </c>
      <c r="L30" s="12"/>
      <c r="M30" s="30">
        <v>0</v>
      </c>
    </row>
    <row r="31" spans="1:15" x14ac:dyDescent="0.25">
      <c r="A31" s="7" t="s">
        <v>27</v>
      </c>
      <c r="B31" s="6">
        <v>17</v>
      </c>
      <c r="C31" s="8"/>
      <c r="D31" s="6">
        <v>0</v>
      </c>
      <c r="E31" s="8"/>
      <c r="F31" s="6">
        <v>100</v>
      </c>
      <c r="G31" s="6">
        <v>0</v>
      </c>
      <c r="I31" s="6">
        <v>100</v>
      </c>
      <c r="K31" s="40">
        <v>0</v>
      </c>
      <c r="L31" s="12"/>
      <c r="M31" s="30">
        <v>100</v>
      </c>
    </row>
    <row r="32" spans="1:15" s="14" customFormat="1" x14ac:dyDescent="0.25">
      <c r="B32" s="15">
        <f>SUM(B23:B31)</f>
        <v>5525.1</v>
      </c>
      <c r="C32" s="17"/>
      <c r="D32" s="15">
        <f>SUM(D23:D31)</f>
        <v>10281.26</v>
      </c>
      <c r="E32" s="17"/>
      <c r="F32" s="15">
        <f>SUM(F23:F31)</f>
        <v>8140</v>
      </c>
      <c r="G32" s="15">
        <f>+SUM(G23:G31)</f>
        <v>7364.46</v>
      </c>
      <c r="H32" s="16"/>
      <c r="I32" s="15">
        <f>SUM(I23:I31)</f>
        <v>9065</v>
      </c>
      <c r="J32" s="15">
        <f>+SUM(J23:J31)</f>
        <v>5574.98</v>
      </c>
      <c r="K32" s="11">
        <f>SUM(K23:K31)</f>
        <v>6558.23</v>
      </c>
      <c r="L32" s="17"/>
      <c r="M32" s="30">
        <f>SUM(M23:M31)</f>
        <v>7695</v>
      </c>
    </row>
    <row r="33" spans="1:15" x14ac:dyDescent="0.25">
      <c r="C33" s="12"/>
      <c r="E33" s="12"/>
      <c r="K33" s="40"/>
      <c r="L33" s="12"/>
    </row>
    <row r="34" spans="1:15" s="14" customFormat="1" x14ac:dyDescent="0.25">
      <c r="A34" s="14" t="s">
        <v>38</v>
      </c>
      <c r="B34" s="20">
        <f>SUM(B15+B20+B32)</f>
        <v>16688.09</v>
      </c>
      <c r="C34" s="17"/>
      <c r="D34" s="15">
        <f>SUM(D15+D20+D32)</f>
        <v>20811.7</v>
      </c>
      <c r="E34" s="16"/>
      <c r="F34" s="15">
        <f>SUM(F15+F20+F32)</f>
        <v>18028</v>
      </c>
      <c r="G34" s="15">
        <f>SUM(G15+G20+G32)</f>
        <v>17673.43</v>
      </c>
      <c r="H34" s="16"/>
      <c r="I34" s="15">
        <f>SUM(I15+I20+I32)</f>
        <v>20695</v>
      </c>
      <c r="J34" s="15">
        <f>SUM(J15+J20+J32)</f>
        <v>13072.98</v>
      </c>
      <c r="K34" s="11">
        <f>SUM(K15+K20+K32)</f>
        <v>18762.400000000001</v>
      </c>
      <c r="L34" s="17"/>
      <c r="M34" s="30">
        <f>SUM(M15+M20+M32)</f>
        <v>20354</v>
      </c>
    </row>
    <row r="35" spans="1:15" s="14" customFormat="1" x14ac:dyDescent="0.25">
      <c r="B35" s="20"/>
      <c r="C35" s="17"/>
      <c r="D35" s="15"/>
      <c r="E35" s="16"/>
      <c r="F35" s="15"/>
      <c r="G35" s="15"/>
      <c r="H35" s="16"/>
      <c r="I35" s="15"/>
      <c r="J35" s="15"/>
      <c r="K35" s="11"/>
      <c r="L35" s="17"/>
      <c r="M35" s="30"/>
    </row>
    <row r="36" spans="1:15" s="14" customFormat="1" x14ac:dyDescent="0.25">
      <c r="B36" s="20"/>
      <c r="C36" s="17"/>
      <c r="D36" s="15"/>
      <c r="E36" s="16"/>
      <c r="F36" s="15"/>
      <c r="G36" s="15"/>
      <c r="H36" s="16"/>
      <c r="I36" s="15"/>
      <c r="J36" s="15"/>
      <c r="K36" s="11"/>
      <c r="L36" s="17"/>
      <c r="M36" s="30"/>
    </row>
    <row r="37" spans="1:15" s="14" customFormat="1" x14ac:dyDescent="0.25">
      <c r="B37" s="20"/>
      <c r="C37" s="17"/>
      <c r="D37" s="15"/>
      <c r="E37" s="16"/>
      <c r="F37" s="15"/>
      <c r="G37" s="15"/>
      <c r="H37" s="16"/>
      <c r="I37" s="15"/>
      <c r="J37" s="15"/>
      <c r="K37" s="11"/>
      <c r="L37" s="17"/>
      <c r="M37" s="30"/>
    </row>
    <row r="38" spans="1:15" s="14" customFormat="1" x14ac:dyDescent="0.25">
      <c r="B38" s="20"/>
      <c r="C38" s="17"/>
      <c r="D38" s="15"/>
      <c r="E38" s="16"/>
      <c r="F38" s="15"/>
      <c r="G38" s="15"/>
      <c r="H38" s="16"/>
      <c r="I38" s="15"/>
      <c r="J38" s="15"/>
      <c r="K38" s="11"/>
      <c r="L38" s="17"/>
      <c r="M38" s="30"/>
    </row>
    <row r="39" spans="1:15" x14ac:dyDescent="0.25">
      <c r="C39" s="12"/>
      <c r="E39" s="21"/>
      <c r="F39" s="44"/>
      <c r="K39" s="40"/>
      <c r="L39" s="12"/>
      <c r="N39" s="18"/>
      <c r="O39" s="18"/>
    </row>
    <row r="40" spans="1:15" x14ac:dyDescent="0.25">
      <c r="A40" s="47" t="s">
        <v>40</v>
      </c>
      <c r="B40" s="14" t="s">
        <v>6</v>
      </c>
      <c r="C40" s="17"/>
      <c r="D40" s="14" t="s">
        <v>3</v>
      </c>
      <c r="E40" s="22"/>
      <c r="F40" s="1" t="s">
        <v>29</v>
      </c>
      <c r="G40" s="14" t="s">
        <v>29</v>
      </c>
      <c r="H40" s="17"/>
      <c r="I40" s="14" t="s">
        <v>33</v>
      </c>
      <c r="J40" s="14" t="s">
        <v>33</v>
      </c>
      <c r="K40" s="29" t="s">
        <v>33</v>
      </c>
      <c r="L40" s="12"/>
      <c r="M40" s="31" t="s">
        <v>37</v>
      </c>
    </row>
    <row r="41" spans="1:15" x14ac:dyDescent="0.25">
      <c r="A41" s="14"/>
      <c r="B41" s="14" t="s">
        <v>4</v>
      </c>
      <c r="C41" s="17"/>
      <c r="D41" s="14" t="s">
        <v>4</v>
      </c>
      <c r="E41" s="22"/>
      <c r="F41" s="1" t="s">
        <v>2</v>
      </c>
      <c r="G41" s="14" t="s">
        <v>4</v>
      </c>
      <c r="H41" s="17"/>
      <c r="I41" s="14" t="s">
        <v>2</v>
      </c>
      <c r="J41" s="14" t="s">
        <v>50</v>
      </c>
      <c r="K41" s="29" t="s">
        <v>49</v>
      </c>
      <c r="L41" s="12"/>
      <c r="M41" s="46" t="s">
        <v>2</v>
      </c>
    </row>
    <row r="42" spans="1:15" x14ac:dyDescent="0.25">
      <c r="A42" s="7" t="s">
        <v>41</v>
      </c>
      <c r="B42" s="6">
        <v>168.07</v>
      </c>
      <c r="C42" s="12"/>
      <c r="D42" s="6">
        <v>77</v>
      </c>
      <c r="E42" s="21"/>
      <c r="F42" s="9">
        <v>100</v>
      </c>
      <c r="G42" s="6">
        <v>100</v>
      </c>
      <c r="I42" s="6">
        <v>100</v>
      </c>
      <c r="J42" s="6">
        <v>76</v>
      </c>
      <c r="K42" s="40">
        <v>76</v>
      </c>
      <c r="L42" s="12"/>
      <c r="M42" s="30">
        <v>101</v>
      </c>
    </row>
    <row r="43" spans="1:15" x14ac:dyDescent="0.25">
      <c r="A43" s="7" t="s">
        <v>32</v>
      </c>
      <c r="B43" s="6">
        <v>5.59</v>
      </c>
      <c r="C43" s="12"/>
      <c r="D43" s="6">
        <v>1.83</v>
      </c>
      <c r="E43" s="21"/>
      <c r="F43" s="9">
        <v>0.4</v>
      </c>
      <c r="G43" s="6">
        <v>96.96</v>
      </c>
      <c r="I43" s="6">
        <v>20</v>
      </c>
      <c r="J43" s="6">
        <v>135.11000000000001</v>
      </c>
      <c r="K43" s="40">
        <v>250</v>
      </c>
      <c r="L43" s="12"/>
      <c r="M43" s="30">
        <v>350</v>
      </c>
    </row>
    <row r="44" spans="1:15" x14ac:dyDescent="0.25">
      <c r="A44" s="7" t="s">
        <v>30</v>
      </c>
      <c r="B44" s="6">
        <v>715</v>
      </c>
      <c r="C44" s="12"/>
      <c r="D44" s="6">
        <v>1690</v>
      </c>
      <c r="E44" s="21"/>
      <c r="F44" s="9">
        <v>500</v>
      </c>
      <c r="G44" s="6">
        <v>1760</v>
      </c>
      <c r="I44" s="6">
        <v>500</v>
      </c>
      <c r="J44" s="6">
        <v>1350</v>
      </c>
      <c r="K44" s="40">
        <v>1500</v>
      </c>
      <c r="L44" s="12"/>
      <c r="M44" s="30">
        <v>1050</v>
      </c>
    </row>
    <row r="45" spans="1:15" x14ac:dyDescent="0.25">
      <c r="A45" s="7" t="s">
        <v>23</v>
      </c>
      <c r="B45" s="6">
        <v>600</v>
      </c>
      <c r="C45" s="12"/>
      <c r="D45" s="6">
        <v>525</v>
      </c>
      <c r="E45" s="21"/>
      <c r="F45" s="9">
        <v>0</v>
      </c>
      <c r="G45" s="6">
        <v>0</v>
      </c>
      <c r="I45" s="6">
        <v>500</v>
      </c>
      <c r="J45" s="6">
        <v>500</v>
      </c>
      <c r="K45" s="40">
        <v>500</v>
      </c>
      <c r="L45" s="12"/>
      <c r="M45" s="30">
        <v>500</v>
      </c>
    </row>
    <row r="46" spans="1:15" x14ac:dyDescent="0.25">
      <c r="A46" s="7" t="s">
        <v>7</v>
      </c>
      <c r="B46" s="6">
        <v>14000</v>
      </c>
      <c r="C46" s="12"/>
      <c r="D46" s="6">
        <v>17000</v>
      </c>
      <c r="E46" s="12"/>
      <c r="F46" s="9">
        <v>17000</v>
      </c>
      <c r="G46" s="6">
        <v>17000</v>
      </c>
      <c r="I46" s="6">
        <v>20000</v>
      </c>
      <c r="J46" s="6">
        <v>20000</v>
      </c>
      <c r="K46" s="40">
        <v>20000</v>
      </c>
      <c r="L46" s="12"/>
      <c r="M46" s="30">
        <v>20000</v>
      </c>
    </row>
    <row r="47" spans="1:15" x14ac:dyDescent="0.25">
      <c r="A47" s="7" t="s">
        <v>31</v>
      </c>
      <c r="B47" s="6">
        <v>11.77</v>
      </c>
      <c r="C47" s="12"/>
      <c r="D47" s="6">
        <v>11.77</v>
      </c>
      <c r="E47" s="12"/>
      <c r="F47" s="9">
        <v>11.77</v>
      </c>
      <c r="G47" s="6">
        <v>11.77</v>
      </c>
      <c r="I47" s="6">
        <v>11.77</v>
      </c>
      <c r="J47" s="6">
        <v>11.77</v>
      </c>
      <c r="K47" s="40">
        <v>11.77</v>
      </c>
      <c r="L47" s="12"/>
      <c r="M47" s="30">
        <v>11.77</v>
      </c>
    </row>
    <row r="48" spans="1:15" x14ac:dyDescent="0.25">
      <c r="C48" s="12"/>
      <c r="E48" s="12"/>
      <c r="F48" s="9"/>
      <c r="L48" s="12"/>
    </row>
    <row r="49" spans="1:15" x14ac:dyDescent="0.25">
      <c r="A49" s="14" t="s">
        <v>42</v>
      </c>
      <c r="B49" s="15">
        <f>SUM(B42:B47)</f>
        <v>15500.43</v>
      </c>
      <c r="C49" s="12"/>
      <c r="D49" s="15">
        <f>SUM(D42:D47)</f>
        <v>19305.600000000002</v>
      </c>
      <c r="E49" s="12"/>
      <c r="F49" s="10">
        <f>SUM(F42:F47)</f>
        <v>17612.170000000002</v>
      </c>
      <c r="G49" s="15">
        <f>SUM(G42:G47)</f>
        <v>18968.73</v>
      </c>
      <c r="H49" s="16"/>
      <c r="I49" s="15">
        <f>SUM(I42:I47)</f>
        <v>21131.77</v>
      </c>
      <c r="J49" s="15">
        <f>SUM(J42:J48)</f>
        <v>22072.880000000001</v>
      </c>
      <c r="K49" s="11">
        <f>SUM(K42:K47)</f>
        <v>22337.77</v>
      </c>
      <c r="L49" s="12"/>
      <c r="M49" s="30">
        <f>SUM(M42:M47)</f>
        <v>22012.77</v>
      </c>
      <c r="O49" s="27"/>
    </row>
    <row r="50" spans="1:15" x14ac:dyDescent="0.25">
      <c r="C50" s="23"/>
      <c r="E50" s="12"/>
      <c r="L50" s="12"/>
      <c r="O50" s="18"/>
    </row>
    <row r="51" spans="1:15" x14ac:dyDescent="0.25">
      <c r="C51" s="17"/>
      <c r="E51" s="12"/>
      <c r="L51" s="12"/>
    </row>
    <row r="52" spans="1:15" s="14" customFormat="1" x14ac:dyDescent="0.25">
      <c r="A52" s="14" t="s">
        <v>43</v>
      </c>
      <c r="B52" s="45">
        <f>SUM(B49-B34)</f>
        <v>-1187.6599999999999</v>
      </c>
      <c r="C52" s="17"/>
      <c r="D52" s="45">
        <f>SUM(D49-D34)</f>
        <v>-1506.0999999999985</v>
      </c>
      <c r="E52" s="17"/>
      <c r="F52" s="45">
        <f>SUM(F49-F34)</f>
        <v>-415.82999999999811</v>
      </c>
      <c r="G52" s="15">
        <f>SUM(G49-G34)</f>
        <v>1295.2999999999993</v>
      </c>
      <c r="H52" s="16"/>
      <c r="I52" s="15">
        <f>SUM(I49-I34)</f>
        <v>436.77000000000044</v>
      </c>
      <c r="J52" s="15">
        <f>SUM(J49-J34)</f>
        <v>8999.9000000000015</v>
      </c>
      <c r="K52" s="24">
        <f>SUM(K49-K34)</f>
        <v>3575.369999999999</v>
      </c>
      <c r="L52" s="17"/>
      <c r="M52" s="30">
        <f>SUM(M49-M34)</f>
        <v>1658.7700000000004</v>
      </c>
      <c r="N52" s="7"/>
    </row>
    <row r="53" spans="1:15" s="14" customFormat="1" x14ac:dyDescent="0.25">
      <c r="B53" s="15"/>
      <c r="C53" s="17"/>
      <c r="D53" s="15"/>
      <c r="E53" s="17"/>
      <c r="G53" s="15"/>
      <c r="H53" s="16"/>
      <c r="I53" s="15"/>
      <c r="J53" s="15"/>
      <c r="K53" s="42"/>
      <c r="L53" s="17"/>
      <c r="M53" s="30"/>
      <c r="N53" s="7"/>
    </row>
    <row r="54" spans="1:15" x14ac:dyDescent="0.25">
      <c r="A54" s="14" t="s">
        <v>45</v>
      </c>
      <c r="C54" s="12"/>
      <c r="E54" s="12"/>
      <c r="L54" s="12"/>
    </row>
    <row r="55" spans="1:15" x14ac:dyDescent="0.25">
      <c r="A55" s="7" t="s">
        <v>44</v>
      </c>
      <c r="B55" s="15"/>
      <c r="C55" s="12"/>
      <c r="E55" s="12"/>
      <c r="F55" s="6">
        <v>5200</v>
      </c>
      <c r="I55" s="6">
        <v>6922</v>
      </c>
      <c r="J55" s="6">
        <v>0</v>
      </c>
      <c r="K55" s="40">
        <v>9000</v>
      </c>
      <c r="L55" s="12"/>
      <c r="M55" s="11">
        <v>9000</v>
      </c>
    </row>
    <row r="56" spans="1:15" x14ac:dyDescent="0.25">
      <c r="A56" s="7" t="s">
        <v>9</v>
      </c>
      <c r="F56" s="6">
        <v>2000</v>
      </c>
      <c r="I56" s="6">
        <v>2000</v>
      </c>
      <c r="J56" s="6">
        <v>0</v>
      </c>
      <c r="K56" s="40">
        <v>2000</v>
      </c>
      <c r="M56" s="30">
        <v>2000</v>
      </c>
    </row>
    <row r="57" spans="1:15" x14ac:dyDescent="0.25">
      <c r="A57" s="7" t="s">
        <v>63</v>
      </c>
      <c r="F57" s="7">
        <v>0</v>
      </c>
      <c r="H57" s="6"/>
      <c r="M57" s="30">
        <v>1000</v>
      </c>
      <c r="O57" s="28"/>
    </row>
    <row r="58" spans="1:15" x14ac:dyDescent="0.25">
      <c r="H58" s="6"/>
    </row>
    <row r="59" spans="1:15" x14ac:dyDescent="0.25">
      <c r="A59" s="14" t="s">
        <v>26</v>
      </c>
      <c r="B59" s="7"/>
      <c r="D59" s="7"/>
      <c r="G59" s="7"/>
      <c r="H59" s="7"/>
      <c r="I59" s="7"/>
      <c r="K59" s="7"/>
      <c r="M59" s="31"/>
    </row>
    <row r="60" spans="1:15" x14ac:dyDescent="0.25">
      <c r="A60" s="7" t="s">
        <v>65</v>
      </c>
      <c r="B60" s="7"/>
      <c r="D60" s="7"/>
      <c r="G60" s="7"/>
      <c r="H60" s="7"/>
      <c r="I60" s="7"/>
      <c r="K60" s="7"/>
      <c r="M60" s="31"/>
      <c r="N60" s="28" t="s">
        <v>47</v>
      </c>
    </row>
    <row r="61" spans="1:15" x14ac:dyDescent="0.25">
      <c r="A61" s="7" t="s">
        <v>59</v>
      </c>
      <c r="H61" s="6"/>
      <c r="N61" s="29" t="s">
        <v>46</v>
      </c>
    </row>
    <row r="62" spans="1:15" x14ac:dyDescent="0.25">
      <c r="A62" s="7" t="s">
        <v>60</v>
      </c>
      <c r="H62" s="6"/>
      <c r="N62" s="31" t="s">
        <v>57</v>
      </c>
    </row>
    <row r="63" spans="1:15" x14ac:dyDescent="0.25">
      <c r="H63" s="6"/>
      <c r="N63" s="31" t="s">
        <v>48</v>
      </c>
    </row>
    <row r="64" spans="1:15" x14ac:dyDescent="0.25">
      <c r="A64" s="14" t="s">
        <v>64</v>
      </c>
      <c r="H64" s="6"/>
      <c r="N64" s="14" t="s">
        <v>67</v>
      </c>
    </row>
    <row r="65" spans="1:14" x14ac:dyDescent="0.25">
      <c r="H65" s="6"/>
    </row>
    <row r="66" spans="1:14" x14ac:dyDescent="0.25">
      <c r="B66" s="15"/>
      <c r="H66" s="6"/>
    </row>
    <row r="67" spans="1:14" x14ac:dyDescent="0.25">
      <c r="H67" s="6"/>
    </row>
    <row r="68" spans="1:14" x14ac:dyDescent="0.25">
      <c r="H68" s="6"/>
    </row>
    <row r="69" spans="1:14" x14ac:dyDescent="0.25">
      <c r="H69" s="6"/>
    </row>
    <row r="70" spans="1:14" x14ac:dyDescent="0.25">
      <c r="A70" s="25"/>
      <c r="B70" s="26"/>
      <c r="C70" s="25"/>
      <c r="H70" s="6"/>
    </row>
    <row r="71" spans="1:14" x14ac:dyDescent="0.25">
      <c r="N71" s="14"/>
    </row>
  </sheetData>
  <phoneticPr fontId="2" type="noConversion"/>
  <printOptions gridLines="1"/>
  <pageMargins left="0.25" right="0.25" top="0.75" bottom="0.75" header="0.3" footer="0.3"/>
  <pageSetup paperSize="9" scale="82" fitToHeight="0" orientation="landscape" horizontalDpi="4294967293" verticalDpi="0" r:id="rId1"/>
  <headerFooter>
    <oddHeader>&amp;C&amp;"-,Bold"&amp;12Easington Parish Council 
Budget 2024/2025</oddHeader>
  </headerFooter>
  <rowBreaks count="1" manualBreakCount="1">
    <brk id="70" max="16383" man="1"/>
  </rowBreaks>
  <colBreaks count="1" manualBreakCount="1">
    <brk id="1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2020 - 2025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Dalton</dc:creator>
  <cp:lastModifiedBy>Easington Parish Council</cp:lastModifiedBy>
  <cp:lastPrinted>2023-10-01T09:13:07Z</cp:lastPrinted>
  <dcterms:created xsi:type="dcterms:W3CDTF">2015-06-05T18:17:20Z</dcterms:created>
  <dcterms:modified xsi:type="dcterms:W3CDTF">2023-10-27T08:10:33Z</dcterms:modified>
</cp:coreProperties>
</file>